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3270" windowWidth="15420" windowHeight="6060" activeTab="0"/>
  </bookViews>
  <sheets>
    <sheet name="13.11.15" sheetId="1" r:id="rId1"/>
    <sheet name="a" sheetId="2" r:id="rId2"/>
    <sheet name="Leht1" sheetId="3" r:id="rId3"/>
  </sheets>
  <definedNames/>
  <calcPr fullCalcOnLoad="1"/>
</workbook>
</file>

<file path=xl/sharedStrings.xml><?xml version="1.0" encoding="utf-8"?>
<sst xmlns="http://schemas.openxmlformats.org/spreadsheetml/2006/main" count="154" uniqueCount="154">
  <si>
    <t>Füüsilise isiku tulumaks</t>
  </si>
  <si>
    <t>Maamaks</t>
  </si>
  <si>
    <t>Riigilõivud</t>
  </si>
  <si>
    <t>Tulud haridusasutuste tegevusest</t>
  </si>
  <si>
    <t>Laek. kultuuriasutuste maj.tegevusest</t>
  </si>
  <si>
    <t>Spordikooli tulud</t>
  </si>
  <si>
    <t>Laek. sotsiaalasutuste maj.teg-st</t>
  </si>
  <si>
    <t>Elamu- ja kommunaaltegevuse tulud</t>
  </si>
  <si>
    <t>Üldvalitsemisasutuste maj.tegevus</t>
  </si>
  <si>
    <t>Üür ja rent</t>
  </si>
  <si>
    <t>Hoonestusõiguse seadmise tasu</t>
  </si>
  <si>
    <t>3500.00</t>
  </si>
  <si>
    <t>Sihtfinantseerimine tegevuskuludeks</t>
  </si>
  <si>
    <t>Tasandusfond §1</t>
  </si>
  <si>
    <t>Kaevandamisõiguse tasu</t>
  </si>
  <si>
    <t>Tasu vee erikasutusest</t>
  </si>
  <si>
    <t>Valla- ja linnavolikogu</t>
  </si>
  <si>
    <t xml:space="preserve">Vallavalitsus </t>
  </si>
  <si>
    <t>Reservfond</t>
  </si>
  <si>
    <t>Muud üldised teenused</t>
  </si>
  <si>
    <t>Üldisel.ülekanded val.sektoris (VOL)</t>
  </si>
  <si>
    <t>Politsei</t>
  </si>
  <si>
    <t>Päästeteenused</t>
  </si>
  <si>
    <t>Maakorraldus (maa munitsipalis.)</t>
  </si>
  <si>
    <t>Kaubandus</t>
  </si>
  <si>
    <t>Turism</t>
  </si>
  <si>
    <t>Üldmajanduslikud arendusprojektid</t>
  </si>
  <si>
    <t>Jäätmekäitlus</t>
  </si>
  <si>
    <t>Heakord</t>
  </si>
  <si>
    <t>Muu keskkonnakaitse (projektid)</t>
  </si>
  <si>
    <t>Veemajandus</t>
  </si>
  <si>
    <t>Tänavavalgustus</t>
  </si>
  <si>
    <t>Elamu- ja komm.maj. haldamine</t>
  </si>
  <si>
    <t>Muu tervishoid (ravikindl.-ta)</t>
  </si>
  <si>
    <t>Karksi-Nuia Spordikool</t>
  </si>
  <si>
    <t>Spordikoolid, osalemine</t>
  </si>
  <si>
    <t>Sporditegevus</t>
  </si>
  <si>
    <t>Laste muusika- ja kunstikoolid</t>
  </si>
  <si>
    <t>Muusikakool</t>
  </si>
  <si>
    <t xml:space="preserve">Teistele OV-le </t>
  </si>
  <si>
    <t>Erahuvialakool</t>
  </si>
  <si>
    <t>Noortekeskus</t>
  </si>
  <si>
    <t>Vaba aja üritused (sport)</t>
  </si>
  <si>
    <t>Kultuurikeskus</t>
  </si>
  <si>
    <t>Karksi külamaja</t>
  </si>
  <si>
    <t>Lilli külamaja</t>
  </si>
  <si>
    <t>Tuhalaane külamaja</t>
  </si>
  <si>
    <t>Muuseumid</t>
  </si>
  <si>
    <t>Kultuuriüritused</t>
  </si>
  <si>
    <t xml:space="preserve">Seltsitegevus, lepingud seltsidega </t>
  </si>
  <si>
    <t>Ringhäälingu- ja kirjastamisteenused</t>
  </si>
  <si>
    <t>Muu vaba aeg (kroonika)</t>
  </si>
  <si>
    <t>Eelharidus-lasteaiad</t>
  </si>
  <si>
    <t xml:space="preserve">   sama, teistele OV-le</t>
  </si>
  <si>
    <t>Põhikoolid, osalus</t>
  </si>
  <si>
    <t>Teistele OV-le</t>
  </si>
  <si>
    <t>Täiskasvanute gümnaasiumid</t>
  </si>
  <si>
    <t>Õpilasveo eriliinid</t>
  </si>
  <si>
    <t>muud hariduskulud</t>
  </si>
  <si>
    <t>Muu puuetega inimeste sots.kaitse</t>
  </si>
  <si>
    <t xml:space="preserve">Eakate sotsiaalhoolek.asutused </t>
  </si>
  <si>
    <t>Teistele hooldekodudele</t>
  </si>
  <si>
    <t xml:space="preserve">Muu eakate sotsiaalne kaitse </t>
  </si>
  <si>
    <t>Toitjakaotanute sotsiaalne kaitse</t>
  </si>
  <si>
    <t>Muu perekondade ja laste s.kaitse</t>
  </si>
  <si>
    <t>Riiklik toimetulekutoetus</t>
  </si>
  <si>
    <t>Muu sotsiaalsete riskir-de kaitse</t>
  </si>
  <si>
    <t>Kulud kokku</t>
  </si>
  <si>
    <t>Kohustuste väh.(laenude tagasimaks) -</t>
  </si>
  <si>
    <t>3500.00.12</t>
  </si>
  <si>
    <t>1. Põhitegevuse tulud</t>
  </si>
  <si>
    <t>2. Põhitegevuse kulud</t>
  </si>
  <si>
    <t>Üldised valitsusektori teenused</t>
  </si>
  <si>
    <t>Avalik kord ja julgeolek</t>
  </si>
  <si>
    <t>Majandus</t>
  </si>
  <si>
    <t>Keskkonnakaitse</t>
  </si>
  <si>
    <t>Elamu- ja kommunaalmajandus</t>
  </si>
  <si>
    <t>Tervishoid</t>
  </si>
  <si>
    <t>Vaba aeg, kultuur, religioon</t>
  </si>
  <si>
    <t>Haridus</t>
  </si>
  <si>
    <t>Sotsiaalne kaitse</t>
  </si>
  <si>
    <t>Põhitegevuse tulem (tulud-kulud)</t>
  </si>
  <si>
    <t>3. Investeerimistegevuse tulud</t>
  </si>
  <si>
    <t>4. Investeerimistegevuse kulud</t>
  </si>
  <si>
    <t>Raamatute ost Karksi-Nuia</t>
  </si>
  <si>
    <t>Investeerimistegevuse kulud kokku</t>
  </si>
  <si>
    <t>Eelarve tulem</t>
  </si>
  <si>
    <t>5. Finantseerimistegevus</t>
  </si>
  <si>
    <t xml:space="preserve">      Karksi</t>
  </si>
  <si>
    <t xml:space="preserve">      Lilli</t>
  </si>
  <si>
    <t xml:space="preserve">      Tuhalaane</t>
  </si>
  <si>
    <t>Kohustuste (laenu)  võtmine</t>
  </si>
  <si>
    <t>Maanteetransp.(sh.teed), tegevuskulu</t>
  </si>
  <si>
    <t>Teede remont</t>
  </si>
  <si>
    <t>Finantstulud</t>
  </si>
  <si>
    <t>Finantskulud</t>
  </si>
  <si>
    <t>Majandusministeerium</t>
  </si>
  <si>
    <t>val.sektori SA</t>
  </si>
  <si>
    <t>3502.03</t>
  </si>
  <si>
    <t>3.502.08</t>
  </si>
  <si>
    <t>majandusmin. (teede rem)</t>
  </si>
  <si>
    <t>kokku</t>
  </si>
  <si>
    <t>Põhitegevuse tulud kokku</t>
  </si>
  <si>
    <t>aasta lõpu jääk</t>
  </si>
  <si>
    <t xml:space="preserve">Likviidsete varade muutus </t>
  </si>
  <si>
    <t xml:space="preserve">aasta alguse jääk </t>
  </si>
  <si>
    <t>Hulkuvate loomadega seot.tegevus</t>
  </si>
  <si>
    <t>Saunad</t>
  </si>
  <si>
    <t>Valitsussektori sihtasutused</t>
  </si>
  <si>
    <t>Veemajandus (Hajaasustuse veepr.)</t>
  </si>
  <si>
    <t>Mittesihtotstarbelised toetused</t>
  </si>
  <si>
    <t>Tänavavalgustuse rek.</t>
  </si>
  <si>
    <t>Koolitoit</t>
  </si>
  <si>
    <t>Tasakaal</t>
  </si>
  <si>
    <t>Karksi-Nuia Lasteaed</t>
  </si>
  <si>
    <t>AKG investeeringud</t>
  </si>
  <si>
    <t xml:space="preserve">tasandusfond-§2        </t>
  </si>
  <si>
    <t>Karksi valla eelarve 2015</t>
  </si>
  <si>
    <t>A.Kitzbergi nim. Gümnaasium-tegevuskulu</t>
  </si>
  <si>
    <t>Kohustulik põhitegevuse tulem</t>
  </si>
  <si>
    <t>vaba põhitegevuseks (soovide lehe katteks)</t>
  </si>
  <si>
    <t>Religiooniteenused</t>
  </si>
  <si>
    <t>ped. personali kulu</t>
  </si>
  <si>
    <t>Muud tulud</t>
  </si>
  <si>
    <t>3 auto kapitalirendi liisingu sissemaks</t>
  </si>
  <si>
    <t>01.12.</t>
  </si>
  <si>
    <t xml:space="preserve">Karksi-Nuia raamatukogu                          </t>
  </si>
  <si>
    <t xml:space="preserve"> sh.  Polli Hooldekodu</t>
  </si>
  <si>
    <t>eelnõu</t>
  </si>
  <si>
    <t>selgitused</t>
  </si>
  <si>
    <t>riigilt teedele  kokku 89683, sh.hooldus 66683</t>
  </si>
  <si>
    <t>riigilt. 06.jaan</t>
  </si>
  <si>
    <t>jaotus toetusfondi tabelis</t>
  </si>
  <si>
    <t>2014 tegelik oli 8278 €</t>
  </si>
  <si>
    <t>Lisatud jäägist 2402 € nimede korrastamine (2014 sihtotstarbeline laekumine)</t>
  </si>
  <si>
    <t>lisatud jäägist 1211 € alustava ettevõtja toetust, 2014 otsus, 2015 väljamaks</t>
  </si>
  <si>
    <t>Lisatud jäägist 2280 laulupeo raha ning 267 koristaja asendamiseks 0,5 kohta 1 kuu</t>
  </si>
  <si>
    <t>riigilt, eelnõu</t>
  </si>
  <si>
    <t xml:space="preserve">lisatud jäägist 1710 sihtotstarbelist laulupeo raha </t>
  </si>
  <si>
    <t xml:space="preserve">jäägid 37510, puuetega laste hooldajatoetus 24300, vajaduspõhine 28348, peret.korr.313 </t>
  </si>
  <si>
    <t>jäägid 16672+1510, toimet.t.13774, korr.2222 €</t>
  </si>
  <si>
    <t>jäägist lisatud 2013 ja 2014 taotlusvoorude lõpetamiseks vajalik toetus 7176 €</t>
  </si>
  <si>
    <t>lisatud jäägis 4309 Kase ja Tuhalaane tänavavalg.rek, töö 2014, tasutud 2015</t>
  </si>
  <si>
    <t>AKG spordikompleksi rek.projekt</t>
  </si>
  <si>
    <t>riigilt 2014 saadud toetus, kasutamine 2015</t>
  </si>
  <si>
    <t>Tuhalaane II korruse osalus</t>
  </si>
  <si>
    <t>volikogu garantii 2014 rakendumine</t>
  </si>
  <si>
    <t>Tuhalaane saali lae remont</t>
  </si>
  <si>
    <t>eelmisega seotud</t>
  </si>
  <si>
    <t>põhitegevuse kuludesse on arvestatud sotsiaaltoetuste jäägid summas 55692 €, mis ei ole 2015 tulu, kuid on 2015 kulu, see peaks olema põhjendatav</t>
  </si>
  <si>
    <t>Muusikakooli elektritööd</t>
  </si>
  <si>
    <t>oli 2014 eelarves, töö tehakse 2015</t>
  </si>
  <si>
    <t>sh.sihtotstarbeline 100 780 €, vt.jääkide tabel!</t>
  </si>
  <si>
    <t xml:space="preserve">jääb eelarves aasta jäägiks, saab kasutada lisaeelarvetega investeeringuteks või laenu tagastamiseks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</si>
</sst>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\.mm\.yyyy;@"/>
    <numFmt numFmtId="165" formatCode="0.0"/>
    <numFmt numFmtId="166" formatCode="#,##0\ _k_r"/>
    <numFmt numFmtId="167" formatCode="#,##0.0"/>
    <numFmt numFmtId="168" formatCode="[$-425]d\.\ mmmm\ yyyy&quot;. a.&quot;"/>
    <numFmt numFmtId="169" formatCode="#,##0.00\ _k_r"/>
    <numFmt numFmtId="170" formatCode="#,##0.0\ _k_r"/>
    <numFmt numFmtId="171" formatCode="_-* #,##0.0\ _k_r_-;\-* #,##0.0\ _k_r_-;_-* &quot;-&quot;??\ _k_r_-;_-@_-"/>
    <numFmt numFmtId="172" formatCode="_-* #,##0\ _k_r_-;\-* #,##0\ _k_r_-;_-* &quot;-&quot;??\ _k_r_-;_-@_-"/>
    <numFmt numFmtId="173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Calibri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i/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2" borderId="3" applyNumberFormat="0" applyAlignment="0" applyProtection="0"/>
    <xf numFmtId="0" fontId="9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1" fillId="23" borderId="5" applyNumberFormat="0" applyFont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19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>
      <alignment wrapText="1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3" fillId="32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4" fontId="2" fillId="0" borderId="0" xfId="0" applyNumberFormat="1" applyFont="1" applyAlignment="1" applyProtection="1">
      <alignment/>
      <protection hidden="1"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8" fontId="0" fillId="0" borderId="0" xfId="0" applyNumberFormat="1" applyAlignment="1">
      <alignment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2" fillId="0" borderId="0" xfId="0" applyNumberFormat="1" applyFont="1" applyFill="1" applyAlignment="1">
      <alignment/>
    </xf>
    <xf numFmtId="38" fontId="3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2" fontId="2" fillId="0" borderId="0" xfId="39" applyNumberFormat="1" applyFont="1" applyAlignment="1">
      <alignment/>
    </xf>
    <xf numFmtId="172" fontId="35" fillId="0" borderId="0" xfId="39" applyNumberFormat="1" applyFont="1" applyAlignment="1">
      <alignment/>
    </xf>
    <xf numFmtId="172" fontId="0" fillId="0" borderId="0" xfId="39" applyNumberFormat="1" applyFont="1" applyAlignment="1">
      <alignment horizontal="right"/>
    </xf>
    <xf numFmtId="172" fontId="3" fillId="0" borderId="0" xfId="39" applyNumberFormat="1" applyFont="1" applyAlignment="1">
      <alignment/>
    </xf>
    <xf numFmtId="172" fontId="35" fillId="0" borderId="0" xfId="39" applyNumberFormat="1" applyFont="1" applyAlignment="1">
      <alignment horizontal="right"/>
    </xf>
    <xf numFmtId="172" fontId="0" fillId="0" borderId="0" xfId="39" applyNumberFormat="1" applyFont="1" applyAlignment="1">
      <alignment/>
    </xf>
    <xf numFmtId="172" fontId="46" fillId="0" borderId="0" xfId="39" applyNumberFormat="1" applyFont="1" applyAlignment="1">
      <alignment/>
    </xf>
    <xf numFmtId="172" fontId="0" fillId="0" borderId="0" xfId="0" applyNumberFormat="1" applyAlignment="1">
      <alignment/>
    </xf>
    <xf numFmtId="172" fontId="1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39" applyNumberFormat="1" applyFont="1" applyAlignment="1">
      <alignment wrapText="1"/>
    </xf>
    <xf numFmtId="16" fontId="0" fillId="0" borderId="0" xfId="0" applyNumberFormat="1" applyAlignment="1">
      <alignment/>
    </xf>
    <xf numFmtId="0" fontId="46" fillId="0" borderId="0" xfId="0" applyFont="1" applyAlignment="1">
      <alignment/>
    </xf>
    <xf numFmtId="172" fontId="47" fillId="0" borderId="0" xfId="39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13" fillId="0" borderId="0" xfId="0" applyFont="1" applyAlignment="1">
      <alignment/>
    </xf>
    <xf numFmtId="172" fontId="35" fillId="0" borderId="0" xfId="0" applyNumberFormat="1" applyFont="1" applyAlignment="1">
      <alignment/>
    </xf>
    <xf numFmtId="172" fontId="35" fillId="0" borderId="0" xfId="39" applyNumberFormat="1" applyFont="1" applyAlignment="1">
      <alignment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0"/>
  <sheetViews>
    <sheetView tabSelected="1" view="pageLayout" workbookViewId="0" topLeftCell="A122">
      <selection activeCell="G123" sqref="G123"/>
    </sheetView>
  </sheetViews>
  <sheetFormatPr defaultColWidth="9.140625" defaultRowHeight="15"/>
  <cols>
    <col min="1" max="1" width="1.57421875" style="0" customWidth="1"/>
    <col min="2" max="2" width="7.00390625" style="0" customWidth="1"/>
    <col min="3" max="3" width="27.7109375" style="0" customWidth="1"/>
    <col min="4" max="4" width="11.140625" style="0" customWidth="1"/>
    <col min="5" max="5" width="13.57421875" style="0" customWidth="1"/>
    <col min="6" max="6" width="12.57421875" style="0" customWidth="1"/>
    <col min="7" max="7" width="32.28125" style="64" customWidth="1"/>
  </cols>
  <sheetData>
    <row r="2" spans="2:6" ht="15">
      <c r="B2" s="1"/>
      <c r="C2" s="2" t="s">
        <v>117</v>
      </c>
      <c r="D2" s="2"/>
      <c r="E2" s="2">
        <v>2015</v>
      </c>
      <c r="F2">
        <v>2015</v>
      </c>
    </row>
    <row r="3" spans="2:7" s="48" customFormat="1" ht="15">
      <c r="B3" s="1"/>
      <c r="C3" s="28"/>
      <c r="D3" s="28"/>
      <c r="E3" s="67" t="s">
        <v>128</v>
      </c>
      <c r="G3" s="69"/>
    </row>
    <row r="4" spans="2:7" s="48" customFormat="1" ht="15">
      <c r="B4" s="1"/>
      <c r="C4" s="28"/>
      <c r="D4" s="28"/>
      <c r="E4" s="68" t="s">
        <v>125</v>
      </c>
      <c r="F4" s="63">
        <v>42017</v>
      </c>
      <c r="G4" s="69" t="s">
        <v>129</v>
      </c>
    </row>
    <row r="5" spans="2:4" ht="15">
      <c r="B5" s="1"/>
      <c r="C5" s="28"/>
      <c r="D5" s="28"/>
    </row>
    <row r="6" spans="2:4" ht="15">
      <c r="B6" s="5"/>
      <c r="C6" s="5" t="s">
        <v>70</v>
      </c>
      <c r="D6" s="5"/>
    </row>
    <row r="7" spans="2:6" ht="15">
      <c r="B7">
        <v>3000</v>
      </c>
      <c r="C7" t="s">
        <v>0</v>
      </c>
      <c r="E7" s="58">
        <v>1680000</v>
      </c>
      <c r="F7" s="58">
        <v>1680000</v>
      </c>
    </row>
    <row r="8" spans="2:6" ht="15">
      <c r="B8">
        <v>3030</v>
      </c>
      <c r="C8" t="s">
        <v>1</v>
      </c>
      <c r="E8" s="57">
        <v>130000</v>
      </c>
      <c r="F8" s="57">
        <v>130000</v>
      </c>
    </row>
    <row r="9" spans="2:6" ht="15">
      <c r="B9">
        <v>320</v>
      </c>
      <c r="C9" t="s">
        <v>2</v>
      </c>
      <c r="E9" s="57">
        <v>6000</v>
      </c>
      <c r="F9" s="57">
        <v>6000</v>
      </c>
    </row>
    <row r="10" spans="2:6" ht="15">
      <c r="B10">
        <v>3220</v>
      </c>
      <c r="C10" t="s">
        <v>3</v>
      </c>
      <c r="E10" s="57">
        <v>118320</v>
      </c>
      <c r="F10" s="57">
        <v>118320</v>
      </c>
    </row>
    <row r="11" spans="2:6" ht="15">
      <c r="B11">
        <v>3221</v>
      </c>
      <c r="C11" t="s">
        <v>4</v>
      </c>
      <c r="E11" s="57">
        <v>24000</v>
      </c>
      <c r="F11" s="57">
        <v>24000</v>
      </c>
    </row>
    <row r="12" spans="2:6" ht="15">
      <c r="B12">
        <v>3222</v>
      </c>
      <c r="C12" t="s">
        <v>5</v>
      </c>
      <c r="E12" s="57">
        <v>1600</v>
      </c>
      <c r="F12" s="57">
        <v>1600</v>
      </c>
    </row>
    <row r="13" spans="2:6" ht="15">
      <c r="B13">
        <v>3224</v>
      </c>
      <c r="C13" t="s">
        <v>6</v>
      </c>
      <c r="E13" s="57">
        <v>113000</v>
      </c>
      <c r="F13" s="57">
        <v>113000</v>
      </c>
    </row>
    <row r="14" spans="2:6" ht="15">
      <c r="B14">
        <v>3225</v>
      </c>
      <c r="C14" t="s">
        <v>7</v>
      </c>
      <c r="E14" s="57">
        <v>2300</v>
      </c>
      <c r="F14" s="57">
        <v>2300</v>
      </c>
    </row>
    <row r="15" spans="2:6" ht="15">
      <c r="B15">
        <v>3229</v>
      </c>
      <c r="C15" t="s">
        <v>8</v>
      </c>
      <c r="E15" s="57">
        <v>100</v>
      </c>
      <c r="F15" s="57">
        <v>100</v>
      </c>
    </row>
    <row r="16" spans="2:6" ht="15">
      <c r="B16">
        <v>3233</v>
      </c>
      <c r="C16" t="s">
        <v>9</v>
      </c>
      <c r="E16" s="57">
        <v>25000</v>
      </c>
      <c r="F16" s="57">
        <v>25000</v>
      </c>
    </row>
    <row r="17" spans="2:6" ht="15">
      <c r="B17">
        <v>3237</v>
      </c>
      <c r="C17" t="s">
        <v>10</v>
      </c>
      <c r="E17" s="57">
        <v>1850</v>
      </c>
      <c r="F17" s="57">
        <v>1850</v>
      </c>
    </row>
    <row r="18" spans="2:3" ht="15">
      <c r="B18" t="s">
        <v>11</v>
      </c>
      <c r="C18" t="s">
        <v>12</v>
      </c>
    </row>
    <row r="19" spans="2:7" ht="30">
      <c r="B19" s="10" t="s">
        <v>69</v>
      </c>
      <c r="C19" s="11" t="s">
        <v>96</v>
      </c>
      <c r="D19" s="11"/>
      <c r="E19" s="55">
        <v>67000</v>
      </c>
      <c r="F19" s="53">
        <v>66683</v>
      </c>
      <c r="G19" s="70" t="s">
        <v>130</v>
      </c>
    </row>
    <row r="20" spans="2:6" ht="13.5" customHeight="1">
      <c r="B20" s="10"/>
      <c r="C20" s="11" t="s">
        <v>110</v>
      </c>
      <c r="D20" s="11"/>
      <c r="F20" s="57"/>
    </row>
    <row r="21" spans="2:6" ht="15.75" customHeight="1">
      <c r="B21" s="10"/>
      <c r="C21" s="11" t="s">
        <v>108</v>
      </c>
      <c r="D21" s="11"/>
      <c r="F21" s="57"/>
    </row>
    <row r="22" spans="2:7" ht="17.25" customHeight="1">
      <c r="B22" s="10"/>
      <c r="C22" s="11" t="s">
        <v>13</v>
      </c>
      <c r="D22" s="11"/>
      <c r="E22" s="55">
        <v>346105</v>
      </c>
      <c r="F22" s="53">
        <v>367742</v>
      </c>
      <c r="G22" s="64" t="s">
        <v>131</v>
      </c>
    </row>
    <row r="23" spans="2:7" ht="19.5" customHeight="1">
      <c r="B23" s="10"/>
      <c r="C23" s="11" t="s">
        <v>116</v>
      </c>
      <c r="D23" s="11"/>
      <c r="E23" s="55">
        <v>612475</v>
      </c>
      <c r="F23" s="53">
        <v>684193</v>
      </c>
      <c r="G23" s="64" t="s">
        <v>132</v>
      </c>
    </row>
    <row r="24" spans="2:7" ht="15">
      <c r="B24">
        <v>382510</v>
      </c>
      <c r="C24" t="s">
        <v>14</v>
      </c>
      <c r="E24" s="55">
        <v>18600</v>
      </c>
      <c r="F24" s="53">
        <v>8600</v>
      </c>
      <c r="G24" s="64" t="s">
        <v>133</v>
      </c>
    </row>
    <row r="25" spans="2:6" ht="15">
      <c r="B25">
        <v>382540</v>
      </c>
      <c r="C25" t="s">
        <v>15</v>
      </c>
      <c r="E25" s="55">
        <v>3000</v>
      </c>
      <c r="F25" s="57">
        <v>3000</v>
      </c>
    </row>
    <row r="26" spans="2:6" ht="15">
      <c r="B26">
        <v>3882</v>
      </c>
      <c r="C26" s="11" t="s">
        <v>123</v>
      </c>
      <c r="E26" s="55">
        <v>513</v>
      </c>
      <c r="F26" s="57">
        <v>513</v>
      </c>
    </row>
    <row r="27" ht="15">
      <c r="F27" s="57"/>
    </row>
    <row r="28" spans="2:6" ht="15">
      <c r="B28" s="12"/>
      <c r="C28" s="12" t="s">
        <v>102</v>
      </c>
      <c r="D28" s="12"/>
      <c r="E28" s="62">
        <f>SUM(E7:E26)</f>
        <v>3149863</v>
      </c>
      <c r="F28" s="74">
        <f>SUM(F7:F26)</f>
        <v>3232901</v>
      </c>
    </row>
    <row r="29" spans="2:4" ht="15">
      <c r="B29" s="12"/>
      <c r="C29" s="12"/>
      <c r="D29" s="12"/>
    </row>
    <row r="30" spans="3:4" ht="15">
      <c r="C30" s="5" t="s">
        <v>71</v>
      </c>
      <c r="D30" s="5"/>
    </row>
    <row r="31" spans="3:6" ht="15">
      <c r="C31" s="5" t="s">
        <v>72</v>
      </c>
      <c r="D31" s="5"/>
      <c r="E31" s="53">
        <f>SUM(E32:E36)</f>
        <v>334583</v>
      </c>
      <c r="F31" s="53">
        <f>SUM(F32:F36)</f>
        <v>336985</v>
      </c>
    </row>
    <row r="32" spans="2:6" ht="15">
      <c r="B32">
        <v>1111</v>
      </c>
      <c r="C32" t="s">
        <v>16</v>
      </c>
      <c r="E32" s="59">
        <v>30000</v>
      </c>
      <c r="F32" s="59">
        <v>30000</v>
      </c>
    </row>
    <row r="33" spans="2:7" ht="45">
      <c r="B33">
        <v>1112</v>
      </c>
      <c r="C33" t="s">
        <v>17</v>
      </c>
      <c r="E33" s="59">
        <v>240356</v>
      </c>
      <c r="F33" s="73">
        <v>242758</v>
      </c>
      <c r="G33" s="70" t="s">
        <v>134</v>
      </c>
    </row>
    <row r="34" spans="3:6" ht="15">
      <c r="C34" t="s">
        <v>18</v>
      </c>
      <c r="E34" s="59">
        <v>30000</v>
      </c>
      <c r="F34" s="59">
        <v>30000</v>
      </c>
    </row>
    <row r="35" spans="2:6" ht="21.75" customHeight="1">
      <c r="B35">
        <v>1330</v>
      </c>
      <c r="C35" t="s">
        <v>19</v>
      </c>
      <c r="E35" s="59">
        <v>22727</v>
      </c>
      <c r="F35" s="59">
        <v>22727</v>
      </c>
    </row>
    <row r="36" spans="2:6" ht="15">
      <c r="B36">
        <v>1800</v>
      </c>
      <c r="C36" t="s">
        <v>20</v>
      </c>
      <c r="E36" s="59">
        <v>11500</v>
      </c>
      <c r="F36" s="59">
        <v>11500</v>
      </c>
    </row>
    <row r="38" spans="2:6" ht="15">
      <c r="B38" s="5"/>
      <c r="C38" s="5" t="s">
        <v>73</v>
      </c>
      <c r="D38" s="5"/>
      <c r="E38" s="53">
        <f>SUM(E39:E40)</f>
        <v>2000</v>
      </c>
      <c r="F38" s="53">
        <f>SUM(F39:F40)</f>
        <v>2000</v>
      </c>
    </row>
    <row r="39" spans="2:6" ht="15">
      <c r="B39">
        <v>3100</v>
      </c>
      <c r="C39" t="s">
        <v>21</v>
      </c>
      <c r="E39" s="57">
        <v>750</v>
      </c>
      <c r="F39" s="57">
        <v>750</v>
      </c>
    </row>
    <row r="40" spans="2:6" ht="15">
      <c r="B40">
        <v>3200</v>
      </c>
      <c r="C40" t="s">
        <v>22</v>
      </c>
      <c r="E40" s="57">
        <v>1250</v>
      </c>
      <c r="F40" s="57">
        <v>1250</v>
      </c>
    </row>
    <row r="41" ht="15">
      <c r="F41" s="57"/>
    </row>
    <row r="42" spans="3:6" ht="12.75" customHeight="1">
      <c r="C42" s="5" t="s">
        <v>74</v>
      </c>
      <c r="D42" s="5"/>
      <c r="E42" s="53">
        <f>SUM(E43:E47)</f>
        <v>74534</v>
      </c>
      <c r="F42" s="53">
        <f>SUM(F43:F47)</f>
        <v>75745</v>
      </c>
    </row>
    <row r="43" spans="2:6" ht="15">
      <c r="B43">
        <v>4210</v>
      </c>
      <c r="C43" t="s">
        <v>23</v>
      </c>
      <c r="E43" s="57">
        <v>1500</v>
      </c>
      <c r="F43" s="57">
        <v>1500</v>
      </c>
    </row>
    <row r="44" spans="2:6" ht="15">
      <c r="B44">
        <v>4510</v>
      </c>
      <c r="C44" t="s">
        <v>92</v>
      </c>
      <c r="E44" s="57">
        <v>67434</v>
      </c>
      <c r="F44" s="57">
        <v>67434</v>
      </c>
    </row>
    <row r="45" spans="2:6" ht="15">
      <c r="B45">
        <v>4710</v>
      </c>
      <c r="C45" s="11" t="s">
        <v>24</v>
      </c>
      <c r="D45" s="11"/>
      <c r="E45" s="57">
        <v>1000</v>
      </c>
      <c r="F45" s="57">
        <v>1000</v>
      </c>
    </row>
    <row r="46" spans="2:6" ht="15">
      <c r="B46">
        <v>4730</v>
      </c>
      <c r="C46" s="11" t="s">
        <v>25</v>
      </c>
      <c r="D46" s="11"/>
      <c r="E46" s="57">
        <v>2000</v>
      </c>
      <c r="F46" s="57">
        <v>2000</v>
      </c>
    </row>
    <row r="47" spans="2:7" ht="45">
      <c r="B47">
        <v>4740</v>
      </c>
      <c r="C47" t="s">
        <v>26</v>
      </c>
      <c r="E47" s="57">
        <v>2600</v>
      </c>
      <c r="F47" s="53">
        <v>3811</v>
      </c>
      <c r="G47" s="70" t="s">
        <v>135</v>
      </c>
    </row>
    <row r="50" spans="3:6" ht="15">
      <c r="C50" s="5" t="s">
        <v>75</v>
      </c>
      <c r="D50" s="5"/>
      <c r="E50" s="53">
        <f>SUM(E51:E53)</f>
        <v>133940</v>
      </c>
      <c r="F50" s="53">
        <f>SUM(F51:F53)</f>
        <v>133940</v>
      </c>
    </row>
    <row r="51" spans="2:6" ht="15">
      <c r="B51">
        <v>5100</v>
      </c>
      <c r="C51" t="s">
        <v>27</v>
      </c>
      <c r="E51" s="59">
        <v>7000</v>
      </c>
      <c r="F51" s="59">
        <v>7000</v>
      </c>
    </row>
    <row r="52" spans="2:6" ht="15">
      <c r="B52">
        <v>5400</v>
      </c>
      <c r="C52" s="20" t="s">
        <v>28</v>
      </c>
      <c r="D52" s="20"/>
      <c r="E52" s="59">
        <v>124940</v>
      </c>
      <c r="F52" s="59">
        <v>124940</v>
      </c>
    </row>
    <row r="53" spans="2:6" ht="15">
      <c r="B53">
        <v>5600</v>
      </c>
      <c r="C53" t="s">
        <v>29</v>
      </c>
      <c r="E53" s="59">
        <v>2000</v>
      </c>
      <c r="F53" s="59">
        <v>2000</v>
      </c>
    </row>
    <row r="55" spans="3:6" ht="15">
      <c r="C55" s="5" t="s">
        <v>76</v>
      </c>
      <c r="D55" s="5"/>
      <c r="E55" s="53">
        <f>SUM(E56:E60)</f>
        <v>67104</v>
      </c>
      <c r="F55" s="53">
        <f>SUM(F56:F60)</f>
        <v>67104</v>
      </c>
    </row>
    <row r="56" spans="2:5" ht="15">
      <c r="B56" s="10">
        <v>6300</v>
      </c>
      <c r="C56" s="20" t="s">
        <v>30</v>
      </c>
      <c r="D56" s="20"/>
      <c r="E56">
        <v>0</v>
      </c>
    </row>
    <row r="57" spans="2:6" ht="15">
      <c r="B57">
        <v>6400</v>
      </c>
      <c r="C57" t="s">
        <v>31</v>
      </c>
      <c r="E57" s="59">
        <v>55000</v>
      </c>
      <c r="F57" s="59">
        <v>55000</v>
      </c>
    </row>
    <row r="58" spans="2:6" ht="15">
      <c r="B58">
        <v>6605</v>
      </c>
      <c r="C58" t="s">
        <v>32</v>
      </c>
      <c r="E58" s="59">
        <v>8504</v>
      </c>
      <c r="F58" s="59">
        <v>8504</v>
      </c>
    </row>
    <row r="59" spans="2:7" s="50" customFormat="1" ht="15">
      <c r="B59" s="50">
        <v>6605</v>
      </c>
      <c r="C59" s="50" t="s">
        <v>106</v>
      </c>
      <c r="E59" s="61">
        <v>3000</v>
      </c>
      <c r="F59" s="61">
        <v>3000</v>
      </c>
      <c r="G59" s="64"/>
    </row>
    <row r="60" spans="2:7" s="50" customFormat="1" ht="15">
      <c r="B60" s="50">
        <v>6605</v>
      </c>
      <c r="C60" s="50" t="s">
        <v>107</v>
      </c>
      <c r="E60" s="61">
        <v>600</v>
      </c>
      <c r="F60" s="61">
        <v>600</v>
      </c>
      <c r="G60" s="64"/>
    </row>
    <row r="62" spans="3:6" ht="15">
      <c r="C62" s="5" t="s">
        <v>77</v>
      </c>
      <c r="D62" s="5"/>
      <c r="E62" s="53">
        <f>E63</f>
        <v>600</v>
      </c>
      <c r="F62" s="53">
        <f>F63</f>
        <v>600</v>
      </c>
    </row>
    <row r="63" spans="2:6" ht="15">
      <c r="B63">
        <v>7600</v>
      </c>
      <c r="C63" t="s">
        <v>33</v>
      </c>
      <c r="E63" s="61">
        <v>600</v>
      </c>
      <c r="F63" s="61">
        <v>600</v>
      </c>
    </row>
    <row r="65" spans="3:6" ht="15">
      <c r="C65" s="5" t="s">
        <v>78</v>
      </c>
      <c r="D65" s="5"/>
      <c r="E65" s="53">
        <f>SUM(E66:E85)</f>
        <v>508575</v>
      </c>
      <c r="F65" s="53">
        <f>SUM(F66:F85)</f>
        <v>511122</v>
      </c>
    </row>
    <row r="66" spans="2:6" ht="15">
      <c r="B66">
        <v>8101</v>
      </c>
      <c r="C66" t="s">
        <v>34</v>
      </c>
      <c r="E66" s="59">
        <v>34580</v>
      </c>
      <c r="F66" s="59">
        <v>34580</v>
      </c>
    </row>
    <row r="67" spans="3:6" ht="15">
      <c r="C67" s="20" t="s">
        <v>35</v>
      </c>
      <c r="D67" s="20"/>
      <c r="E67" s="59">
        <v>700</v>
      </c>
      <c r="F67" s="59">
        <v>700</v>
      </c>
    </row>
    <row r="68" spans="2:6" ht="15">
      <c r="B68">
        <v>8102</v>
      </c>
      <c r="C68" s="20" t="s">
        <v>36</v>
      </c>
      <c r="D68" s="20"/>
      <c r="E68" s="59">
        <v>14120</v>
      </c>
      <c r="F68" s="59">
        <v>14120</v>
      </c>
    </row>
    <row r="69" spans="2:3" ht="15">
      <c r="B69">
        <v>8105</v>
      </c>
      <c r="C69" t="s">
        <v>37</v>
      </c>
    </row>
    <row r="70" spans="3:6" ht="15">
      <c r="C70" t="s">
        <v>38</v>
      </c>
      <c r="E70" s="59">
        <v>129190</v>
      </c>
      <c r="F70" s="59">
        <v>129190</v>
      </c>
    </row>
    <row r="71" spans="3:6" ht="15">
      <c r="C71" t="s">
        <v>39</v>
      </c>
      <c r="E71" s="59">
        <v>300</v>
      </c>
      <c r="F71" s="59">
        <v>300</v>
      </c>
    </row>
    <row r="72" spans="3:6" ht="15">
      <c r="C72" t="s">
        <v>40</v>
      </c>
      <c r="E72" s="59">
        <v>10000</v>
      </c>
      <c r="F72" s="59">
        <v>10000</v>
      </c>
    </row>
    <row r="73" spans="2:6" ht="15">
      <c r="B73">
        <v>8107</v>
      </c>
      <c r="C73" t="s">
        <v>41</v>
      </c>
      <c r="E73" s="59">
        <v>58410</v>
      </c>
      <c r="F73" s="59">
        <v>58410</v>
      </c>
    </row>
    <row r="74" spans="2:6" ht="15">
      <c r="B74">
        <v>8109</v>
      </c>
      <c r="C74" t="s">
        <v>42</v>
      </c>
      <c r="E74" s="59">
        <v>6000</v>
      </c>
      <c r="F74" s="59">
        <v>6000</v>
      </c>
    </row>
    <row r="75" spans="2:6" ht="15">
      <c r="B75">
        <v>8201</v>
      </c>
      <c r="C75" t="s">
        <v>126</v>
      </c>
      <c r="E75" s="59">
        <v>42990</v>
      </c>
      <c r="F75" s="59">
        <v>42990</v>
      </c>
    </row>
    <row r="76" spans="2:7" ht="45">
      <c r="B76">
        <v>8202</v>
      </c>
      <c r="C76" t="s">
        <v>43</v>
      </c>
      <c r="E76" s="59">
        <v>113260</v>
      </c>
      <c r="F76" s="59">
        <v>115807</v>
      </c>
      <c r="G76" s="70" t="s">
        <v>136</v>
      </c>
    </row>
    <row r="77" spans="3:6" ht="15">
      <c r="C77" t="s">
        <v>44</v>
      </c>
      <c r="E77" s="59">
        <v>21260</v>
      </c>
      <c r="F77" s="59">
        <v>21260</v>
      </c>
    </row>
    <row r="78" spans="3:6" ht="15">
      <c r="C78" t="s">
        <v>45</v>
      </c>
      <c r="E78" s="59">
        <v>22040</v>
      </c>
      <c r="F78" s="59">
        <v>22040</v>
      </c>
    </row>
    <row r="79" spans="3:6" ht="15">
      <c r="C79" t="s">
        <v>46</v>
      </c>
      <c r="E79" s="59">
        <v>16360</v>
      </c>
      <c r="F79" s="59">
        <v>16360</v>
      </c>
    </row>
    <row r="80" spans="2:6" ht="15">
      <c r="B80">
        <v>8203</v>
      </c>
      <c r="C80" t="s">
        <v>47</v>
      </c>
      <c r="E80" s="59">
        <v>500</v>
      </c>
      <c r="F80" s="59">
        <v>500</v>
      </c>
    </row>
    <row r="81" spans="2:6" ht="15">
      <c r="B81">
        <v>8208</v>
      </c>
      <c r="C81" t="s">
        <v>48</v>
      </c>
      <c r="E81" s="59">
        <v>3000</v>
      </c>
      <c r="F81" s="59">
        <v>3000</v>
      </c>
    </row>
    <row r="82" spans="2:6" ht="15">
      <c r="B82">
        <v>8209</v>
      </c>
      <c r="C82" t="s">
        <v>49</v>
      </c>
      <c r="E82" s="59">
        <v>21000</v>
      </c>
      <c r="F82" s="59">
        <v>21000</v>
      </c>
    </row>
    <row r="83" spans="2:6" ht="15">
      <c r="B83">
        <v>8300</v>
      </c>
      <c r="C83" t="s">
        <v>50</v>
      </c>
      <c r="E83" s="59">
        <v>12400</v>
      </c>
      <c r="F83" s="59">
        <v>12400</v>
      </c>
    </row>
    <row r="84" spans="2:6" ht="15">
      <c r="B84">
        <v>8400</v>
      </c>
      <c r="C84" t="s">
        <v>121</v>
      </c>
      <c r="E84" s="59">
        <v>1865</v>
      </c>
      <c r="F84" s="59">
        <v>1865</v>
      </c>
    </row>
    <row r="85" spans="2:6" ht="15">
      <c r="B85">
        <v>8600</v>
      </c>
      <c r="C85" t="s">
        <v>51</v>
      </c>
      <c r="E85" s="59">
        <v>600</v>
      </c>
      <c r="F85" s="59">
        <v>600</v>
      </c>
    </row>
    <row r="87" spans="2:6" ht="15">
      <c r="B87" s="5"/>
      <c r="C87" s="5" t="s">
        <v>79</v>
      </c>
      <c r="D87" s="5"/>
      <c r="E87" s="53">
        <f>SUM(E88:E98)</f>
        <v>1484840</v>
      </c>
      <c r="F87" s="53">
        <f>SUM(F88:F98)</f>
        <v>1547978</v>
      </c>
    </row>
    <row r="88" spans="2:3" ht="15">
      <c r="B88">
        <v>9110</v>
      </c>
      <c r="C88" t="s">
        <v>52</v>
      </c>
    </row>
    <row r="89" spans="3:6" ht="15">
      <c r="C89" t="s">
        <v>114</v>
      </c>
      <c r="E89" s="59">
        <v>357386</v>
      </c>
      <c r="F89" s="59">
        <v>357386</v>
      </c>
    </row>
    <row r="90" spans="3:6" ht="15">
      <c r="C90" t="s">
        <v>53</v>
      </c>
      <c r="E90" s="59">
        <v>19000</v>
      </c>
      <c r="F90" s="59">
        <v>19000</v>
      </c>
    </row>
    <row r="91" spans="2:6" ht="15">
      <c r="B91">
        <v>9212</v>
      </c>
      <c r="C91" t="s">
        <v>54</v>
      </c>
      <c r="E91" s="59">
        <v>13000</v>
      </c>
      <c r="F91" s="59">
        <v>13000</v>
      </c>
    </row>
    <row r="92" spans="2:7" ht="30">
      <c r="B92">
        <v>9220</v>
      </c>
      <c r="C92" t="s">
        <v>118</v>
      </c>
      <c r="E92" s="59">
        <v>458879</v>
      </c>
      <c r="F92" s="59">
        <v>460589</v>
      </c>
      <c r="G92" s="70" t="s">
        <v>138</v>
      </c>
    </row>
    <row r="93" spans="3:7" ht="15">
      <c r="C93" t="s">
        <v>122</v>
      </c>
      <c r="E93" s="59">
        <v>479595</v>
      </c>
      <c r="F93" s="59">
        <v>541023</v>
      </c>
      <c r="G93" s="64" t="s">
        <v>137</v>
      </c>
    </row>
    <row r="94" spans="2:6" ht="15">
      <c r="B94">
        <v>9220</v>
      </c>
      <c r="C94" t="s">
        <v>55</v>
      </c>
      <c r="E94" s="59">
        <v>9000</v>
      </c>
      <c r="F94" s="59">
        <v>9000</v>
      </c>
    </row>
    <row r="95" spans="2:6" ht="15">
      <c r="B95">
        <v>9221</v>
      </c>
      <c r="C95" t="s">
        <v>56</v>
      </c>
      <c r="E95" s="59">
        <v>2000</v>
      </c>
      <c r="F95" s="59">
        <v>2000</v>
      </c>
    </row>
    <row r="96" spans="2:6" ht="15">
      <c r="B96">
        <v>9600</v>
      </c>
      <c r="C96" t="s">
        <v>57</v>
      </c>
      <c r="E96" s="59">
        <v>43000</v>
      </c>
      <c r="F96" s="59">
        <v>43000</v>
      </c>
    </row>
    <row r="97" spans="2:6" ht="15">
      <c r="B97">
        <v>9601</v>
      </c>
      <c r="C97" t="s">
        <v>112</v>
      </c>
      <c r="E97" s="59">
        <v>93670</v>
      </c>
      <c r="F97" s="59">
        <v>93670</v>
      </c>
    </row>
    <row r="98" spans="2:6" ht="15">
      <c r="B98">
        <v>9800</v>
      </c>
      <c r="C98" t="s">
        <v>58</v>
      </c>
      <c r="E98" s="59">
        <v>9310</v>
      </c>
      <c r="F98" s="59">
        <v>9310</v>
      </c>
    </row>
    <row r="100" spans="3:6" ht="15">
      <c r="C100" s="5" t="s">
        <v>80</v>
      </c>
      <c r="D100" s="5"/>
      <c r="E100" s="53">
        <f>SUM(E101:E109)</f>
        <v>330144</v>
      </c>
      <c r="F100" s="53">
        <f>SUM(F101:F109)</f>
        <v>369538</v>
      </c>
    </row>
    <row r="101" spans="2:6" ht="15">
      <c r="B101">
        <v>10121</v>
      </c>
      <c r="C101" t="s">
        <v>59</v>
      </c>
      <c r="E101" s="59">
        <v>16859</v>
      </c>
      <c r="F101" s="59">
        <v>16859</v>
      </c>
    </row>
    <row r="102" spans="2:3" ht="15">
      <c r="B102">
        <v>10200</v>
      </c>
      <c r="C102" t="s">
        <v>60</v>
      </c>
    </row>
    <row r="103" spans="3:6" ht="15">
      <c r="C103" t="s">
        <v>127</v>
      </c>
      <c r="E103" s="59">
        <v>172530</v>
      </c>
      <c r="F103" s="59">
        <v>172530</v>
      </c>
    </row>
    <row r="104" spans="2:6" ht="15">
      <c r="B104" s="11">
        <v>10200</v>
      </c>
      <c r="C104" s="11" t="s">
        <v>61</v>
      </c>
      <c r="D104" s="11"/>
      <c r="E104" s="59">
        <v>25000</v>
      </c>
      <c r="F104" s="59">
        <v>25000</v>
      </c>
    </row>
    <row r="105" spans="2:6" ht="15">
      <c r="B105">
        <v>10201</v>
      </c>
      <c r="C105" t="s">
        <v>62</v>
      </c>
      <c r="E105" s="59">
        <v>2500</v>
      </c>
      <c r="F105" s="59">
        <v>2500</v>
      </c>
    </row>
    <row r="106" spans="2:6" ht="15">
      <c r="B106">
        <v>10300</v>
      </c>
      <c r="C106" t="s">
        <v>63</v>
      </c>
      <c r="E106" s="59">
        <v>10000</v>
      </c>
      <c r="F106" s="59">
        <v>10000</v>
      </c>
    </row>
    <row r="107" spans="2:7" ht="60">
      <c r="B107">
        <v>10402</v>
      </c>
      <c r="C107" t="s">
        <v>64</v>
      </c>
      <c r="E107" s="59">
        <v>44552</v>
      </c>
      <c r="F107" s="59">
        <v>90471</v>
      </c>
      <c r="G107" s="70" t="s">
        <v>139</v>
      </c>
    </row>
    <row r="108" spans="2:7" ht="30">
      <c r="B108">
        <v>10701</v>
      </c>
      <c r="C108" t="s">
        <v>65</v>
      </c>
      <c r="E108" s="59">
        <v>40703</v>
      </c>
      <c r="F108" s="59">
        <v>34178</v>
      </c>
      <c r="G108" s="70" t="s">
        <v>140</v>
      </c>
    </row>
    <row r="109" spans="2:6" ht="15">
      <c r="B109">
        <v>10702</v>
      </c>
      <c r="C109" t="s">
        <v>66</v>
      </c>
      <c r="E109" s="59">
        <v>18000</v>
      </c>
      <c r="F109" s="59">
        <v>18000</v>
      </c>
    </row>
    <row r="111" spans="2:6" ht="15">
      <c r="B111" s="5"/>
      <c r="C111" s="5" t="s">
        <v>67</v>
      </c>
      <c r="D111" s="5"/>
      <c r="E111" s="53">
        <f>E31+E38+E42+E50+E55+E62+E65+E87+E100</f>
        <v>2936320</v>
      </c>
      <c r="F111" s="53">
        <f>F31+F38+F42+F50+F55+F62+F65+F87+F100</f>
        <v>3045012</v>
      </c>
    </row>
    <row r="112" spans="3:6" ht="15">
      <c r="C112" t="s">
        <v>81</v>
      </c>
      <c r="E112" s="53">
        <f>E28-E111</f>
        <v>213543</v>
      </c>
      <c r="F112" s="53">
        <f>F28-F111</f>
        <v>187889</v>
      </c>
    </row>
    <row r="113" spans="3:6" s="64" customFormat="1" ht="15">
      <c r="C113" s="64" t="s">
        <v>119</v>
      </c>
      <c r="E113" s="65">
        <f>E138+E144</f>
        <v>213543</v>
      </c>
      <c r="F113" s="65">
        <f>F138+F144</f>
        <v>213543</v>
      </c>
    </row>
    <row r="114" spans="3:7" s="64" customFormat="1" ht="75">
      <c r="C114" s="64" t="s">
        <v>120</v>
      </c>
      <c r="E114" s="65">
        <f>E112-E113</f>
        <v>0</v>
      </c>
      <c r="F114" s="65">
        <f>F112-F113</f>
        <v>-25654</v>
      </c>
      <c r="G114" s="70" t="s">
        <v>149</v>
      </c>
    </row>
    <row r="116" spans="3:4" ht="15">
      <c r="C116" s="47" t="s">
        <v>82</v>
      </c>
      <c r="D116" s="47"/>
    </row>
    <row r="117" spans="2:4" ht="19.5" customHeight="1">
      <c r="B117" t="s">
        <v>98</v>
      </c>
      <c r="C117" s="48" t="s">
        <v>97</v>
      </c>
      <c r="D117" s="48"/>
    </row>
    <row r="118" spans="2:6" ht="18" customHeight="1">
      <c r="B118" t="s">
        <v>99</v>
      </c>
      <c r="C118" s="48" t="s">
        <v>100</v>
      </c>
      <c r="D118" s="48"/>
      <c r="E118" s="57">
        <v>23000</v>
      </c>
      <c r="F118" s="57">
        <v>23000</v>
      </c>
    </row>
    <row r="119" spans="3:6" ht="15">
      <c r="C119" s="48" t="s">
        <v>101</v>
      </c>
      <c r="D119" s="48"/>
      <c r="E119" s="52">
        <f>SUM(E117:E118)</f>
        <v>23000</v>
      </c>
      <c r="F119" s="52">
        <f>SUM(F117:F118)</f>
        <v>23000</v>
      </c>
    </row>
    <row r="121" spans="3:4" ht="15">
      <c r="C121" s="47" t="s">
        <v>83</v>
      </c>
      <c r="D121" s="47"/>
    </row>
    <row r="122" spans="2:6" ht="15">
      <c r="B122">
        <v>4510</v>
      </c>
      <c r="C122" s="50" t="s">
        <v>93</v>
      </c>
      <c r="D122" s="50"/>
      <c r="E122" s="57">
        <v>55200</v>
      </c>
      <c r="F122" s="57">
        <v>55200</v>
      </c>
    </row>
    <row r="123" spans="2:7" ht="45">
      <c r="B123">
        <v>6400</v>
      </c>
      <c r="C123" s="50" t="s">
        <v>111</v>
      </c>
      <c r="D123" s="50"/>
      <c r="E123" s="57">
        <v>10000</v>
      </c>
      <c r="F123" s="57">
        <v>14309</v>
      </c>
      <c r="G123" s="70" t="s">
        <v>142</v>
      </c>
    </row>
    <row r="124" spans="2:7" ht="30">
      <c r="B124">
        <v>9220</v>
      </c>
      <c r="C124" s="50" t="s">
        <v>143</v>
      </c>
      <c r="D124" s="50"/>
      <c r="E124" s="57"/>
      <c r="F124" s="57">
        <v>21000</v>
      </c>
      <c r="G124" s="70" t="s">
        <v>144</v>
      </c>
    </row>
    <row r="125" spans="2:7" ht="15">
      <c r="B125">
        <v>8105</v>
      </c>
      <c r="C125" s="50" t="s">
        <v>150</v>
      </c>
      <c r="D125" s="50"/>
      <c r="E125" s="57"/>
      <c r="F125" s="57">
        <v>5000</v>
      </c>
      <c r="G125" s="70" t="s">
        <v>151</v>
      </c>
    </row>
    <row r="126" spans="2:6" ht="15">
      <c r="B126">
        <v>8201</v>
      </c>
      <c r="C126" t="s">
        <v>84</v>
      </c>
      <c r="E126" s="57">
        <v>5000</v>
      </c>
      <c r="F126" s="57">
        <v>5000</v>
      </c>
    </row>
    <row r="127" spans="2:6" ht="15">
      <c r="B127">
        <v>8202</v>
      </c>
      <c r="C127" t="s">
        <v>88</v>
      </c>
      <c r="E127" s="57">
        <v>1500</v>
      </c>
      <c r="F127" s="57">
        <v>1500</v>
      </c>
    </row>
    <row r="128" spans="2:6" ht="15">
      <c r="B128">
        <v>8202</v>
      </c>
      <c r="C128" t="s">
        <v>89</v>
      </c>
      <c r="E128" s="57">
        <v>800</v>
      </c>
      <c r="F128" s="57">
        <v>800</v>
      </c>
    </row>
    <row r="129" spans="2:6" ht="15">
      <c r="B129">
        <v>8202</v>
      </c>
      <c r="C129" t="s">
        <v>90</v>
      </c>
      <c r="E129" s="57">
        <v>800</v>
      </c>
      <c r="F129" s="57">
        <v>800</v>
      </c>
    </row>
    <row r="130" spans="2:6" ht="22.5" customHeight="1">
      <c r="B130">
        <v>9220</v>
      </c>
      <c r="C130" s="11" t="s">
        <v>115</v>
      </c>
      <c r="D130" s="11"/>
      <c r="E130" s="57">
        <v>14621</v>
      </c>
      <c r="F130" s="57">
        <v>14621</v>
      </c>
    </row>
    <row r="131" spans="3:6" ht="22.5" customHeight="1">
      <c r="C131" s="11" t="s">
        <v>124</v>
      </c>
      <c r="D131" s="11"/>
      <c r="E131" s="57">
        <v>15000</v>
      </c>
      <c r="F131" s="57">
        <v>15000</v>
      </c>
    </row>
    <row r="132" spans="2:7" ht="59.25" customHeight="1">
      <c r="B132">
        <v>6300</v>
      </c>
      <c r="C132" s="50" t="s">
        <v>109</v>
      </c>
      <c r="D132" s="50"/>
      <c r="E132" s="57">
        <v>10000</v>
      </c>
      <c r="F132" s="57">
        <v>17176</v>
      </c>
      <c r="G132" s="70" t="s">
        <v>141</v>
      </c>
    </row>
    <row r="133" spans="2:7" ht="24" customHeight="1">
      <c r="B133">
        <v>8202</v>
      </c>
      <c r="C133" s="50" t="s">
        <v>145</v>
      </c>
      <c r="D133" s="50"/>
      <c r="E133" s="57"/>
      <c r="F133" s="57">
        <v>6841</v>
      </c>
      <c r="G133" s="70" t="s">
        <v>146</v>
      </c>
    </row>
    <row r="134" spans="2:7" ht="24" customHeight="1">
      <c r="B134">
        <v>8202</v>
      </c>
      <c r="C134" s="50" t="s">
        <v>147</v>
      </c>
      <c r="D134" s="50"/>
      <c r="E134" s="57"/>
      <c r="F134" s="57">
        <v>2515</v>
      </c>
      <c r="G134" s="70" t="s">
        <v>148</v>
      </c>
    </row>
    <row r="135" spans="3:6" ht="15">
      <c r="C135" t="s">
        <v>85</v>
      </c>
      <c r="E135" s="53">
        <f>SUM(E122:E132)</f>
        <v>112921</v>
      </c>
      <c r="F135" s="53">
        <f>SUM(F122:F134)</f>
        <v>159762</v>
      </c>
    </row>
    <row r="136" ht="15">
      <c r="E136" s="53"/>
    </row>
    <row r="137" spans="2:6" ht="15">
      <c r="B137">
        <v>3820</v>
      </c>
      <c r="C137" t="s">
        <v>94</v>
      </c>
      <c r="E137" s="53">
        <v>100</v>
      </c>
      <c r="F137" s="53">
        <v>100</v>
      </c>
    </row>
    <row r="138" spans="3:6" ht="15">
      <c r="C138" t="s">
        <v>95</v>
      </c>
      <c r="E138" s="53">
        <v>26377</v>
      </c>
      <c r="F138" s="53">
        <v>26377</v>
      </c>
    </row>
    <row r="139" spans="3:7" s="49" customFormat="1" ht="15">
      <c r="C139" s="49" t="s">
        <v>86</v>
      </c>
      <c r="E139" s="56">
        <f>E28+E119+E137-E111-E135-E138</f>
        <v>97345</v>
      </c>
      <c r="F139" s="56">
        <f>F28+F119+F137-F111-F135-F138</f>
        <v>24850</v>
      </c>
      <c r="G139" s="71"/>
    </row>
    <row r="140" spans="5:7" s="49" customFormat="1" ht="15">
      <c r="E140" s="56"/>
      <c r="F140" s="56"/>
      <c r="G140" s="71"/>
    </row>
    <row r="142" spans="3:4" ht="15">
      <c r="C142" s="5" t="s">
        <v>87</v>
      </c>
      <c r="D142" s="5"/>
    </row>
    <row r="143" spans="2:4" ht="15">
      <c r="B143" s="11">
        <v>2081</v>
      </c>
      <c r="C143" s="11" t="s">
        <v>91</v>
      </c>
      <c r="D143" s="11"/>
    </row>
    <row r="144" spans="2:6" ht="15">
      <c r="B144" s="11"/>
      <c r="C144" s="11" t="s">
        <v>68</v>
      </c>
      <c r="D144" s="11"/>
      <c r="E144" s="57">
        <v>187166</v>
      </c>
      <c r="F144" s="57">
        <v>187166</v>
      </c>
    </row>
    <row r="145" spans="2:7" ht="30">
      <c r="B145" s="11"/>
      <c r="C145" s="11" t="s">
        <v>105</v>
      </c>
      <c r="D145" s="11"/>
      <c r="E145" s="55">
        <v>99385</v>
      </c>
      <c r="F145" s="57">
        <v>289733</v>
      </c>
      <c r="G145" s="70" t="s">
        <v>152</v>
      </c>
    </row>
    <row r="146" spans="2:7" ht="60">
      <c r="B146" s="11"/>
      <c r="C146" s="11" t="s">
        <v>103</v>
      </c>
      <c r="D146" s="11"/>
      <c r="E146" s="57">
        <f>E145+E139-E144</f>
        <v>9564</v>
      </c>
      <c r="F146" s="57">
        <f>F145+F139-F144</f>
        <v>127417</v>
      </c>
      <c r="G146" s="70" t="s">
        <v>153</v>
      </c>
    </row>
    <row r="147" spans="2:6" ht="15">
      <c r="B147" s="11"/>
      <c r="C147" s="11" t="s">
        <v>104</v>
      </c>
      <c r="D147" s="11"/>
      <c r="E147" s="54">
        <f>E146-E145</f>
        <v>-89821</v>
      </c>
      <c r="F147" s="54">
        <f>F146-F145</f>
        <v>-162316</v>
      </c>
    </row>
    <row r="148" spans="3:7" s="45" customFormat="1" ht="15" customHeight="1">
      <c r="C148" s="46"/>
      <c r="D148" s="46"/>
      <c r="G148" s="72"/>
    </row>
    <row r="149" spans="3:7" s="45" customFormat="1" ht="17.25">
      <c r="C149" s="51" t="s">
        <v>113</v>
      </c>
      <c r="D149" s="51"/>
      <c r="E149" s="60">
        <f>E139-E147+E143-E144</f>
        <v>0</v>
      </c>
      <c r="F149" s="60">
        <f>F139-F147+F143-F144</f>
        <v>0</v>
      </c>
      <c r="G149" s="72"/>
    </row>
    <row r="150" ht="15">
      <c r="C150" s="66">
        <v>42018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&amp;CEelarve - jaanuar</oddHeader>
    <oddFooter>&amp;RLk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154"/>
  <sheetViews>
    <sheetView zoomScalePageLayoutView="0" workbookViewId="0" topLeftCell="A106">
      <selection activeCell="F123" sqref="F123"/>
    </sheetView>
  </sheetViews>
  <sheetFormatPr defaultColWidth="9.140625" defaultRowHeight="15"/>
  <cols>
    <col min="1" max="1" width="6.57421875" style="0" customWidth="1"/>
    <col min="3" max="3" width="10.140625" style="0" bestFit="1" customWidth="1"/>
    <col min="4" max="4" width="24.00390625" style="0" customWidth="1"/>
    <col min="5" max="5" width="11.140625" style="0" customWidth="1"/>
    <col min="6" max="6" width="15.57421875" style="29" customWidth="1"/>
    <col min="7" max="7" width="9.140625" style="24" customWidth="1"/>
    <col min="8" max="8" width="15.421875" style="37" bestFit="1" customWidth="1"/>
    <col min="9" max="9" width="9.7109375" style="37" bestFit="1" customWidth="1"/>
  </cols>
  <sheetData>
    <row r="3" spans="2:5" ht="15">
      <c r="B3" s="1"/>
      <c r="C3" s="2"/>
      <c r="D3" s="3"/>
      <c r="E3" s="4"/>
    </row>
    <row r="4" spans="2:5" ht="15">
      <c r="B4" s="1"/>
      <c r="C4" s="28"/>
      <c r="D4" s="3"/>
      <c r="E4" s="4"/>
    </row>
    <row r="5" spans="2:5" ht="15">
      <c r="B5" s="5"/>
      <c r="C5" s="5"/>
      <c r="D5" s="6"/>
      <c r="E5" s="7"/>
    </row>
    <row r="6" spans="4:5" ht="15">
      <c r="D6" s="6"/>
      <c r="E6" s="6"/>
    </row>
    <row r="7" spans="4:5" ht="15">
      <c r="D7" s="6"/>
      <c r="E7" s="6"/>
    </row>
    <row r="8" spans="4:5" ht="15">
      <c r="D8" s="8"/>
      <c r="E8" s="8"/>
    </row>
    <row r="9" spans="4:5" ht="15">
      <c r="D9" s="6"/>
      <c r="E9" s="9"/>
    </row>
    <row r="10" spans="4:5" ht="15">
      <c r="D10" s="6"/>
      <c r="E10" s="9"/>
    </row>
    <row r="11" spans="4:5" ht="15">
      <c r="D11" s="6"/>
      <c r="E11" s="6"/>
    </row>
    <row r="12" spans="4:5" ht="15">
      <c r="D12" s="6"/>
      <c r="E12" s="9"/>
    </row>
    <row r="13" spans="4:5" ht="15">
      <c r="D13" s="6"/>
      <c r="E13" s="6"/>
    </row>
    <row r="14" spans="4:5" ht="15">
      <c r="D14" s="6"/>
      <c r="E14" s="6"/>
    </row>
    <row r="15" spans="4:5" ht="15">
      <c r="D15" s="6"/>
      <c r="E15" s="6"/>
    </row>
    <row r="16" spans="4:5" ht="15">
      <c r="D16" s="6"/>
      <c r="E16" s="6"/>
    </row>
    <row r="17" spans="4:5" ht="15">
      <c r="D17" s="6"/>
      <c r="E17" s="6"/>
    </row>
    <row r="18" spans="4:5" ht="15">
      <c r="D18" s="6"/>
      <c r="E18" s="6"/>
    </row>
    <row r="19" spans="4:5" ht="15">
      <c r="D19" s="6"/>
      <c r="E19" s="6"/>
    </row>
    <row r="20" spans="2:5" ht="15">
      <c r="B20" s="10"/>
      <c r="C20" s="10"/>
      <c r="D20" s="6"/>
      <c r="E20" s="9"/>
    </row>
    <row r="21" spans="2:5" ht="15">
      <c r="B21" s="10"/>
      <c r="C21" s="10"/>
      <c r="D21" s="6"/>
      <c r="E21" s="9"/>
    </row>
    <row r="22" spans="2:5" ht="15">
      <c r="B22" s="10"/>
      <c r="C22" s="10"/>
      <c r="D22" s="6"/>
      <c r="E22" s="9"/>
    </row>
    <row r="23" spans="2:5" ht="15">
      <c r="B23" s="10"/>
      <c r="C23" s="10"/>
      <c r="D23" s="6"/>
      <c r="E23" s="9"/>
    </row>
    <row r="24" spans="2:5" ht="15">
      <c r="B24" s="10"/>
      <c r="C24" s="11"/>
      <c r="D24" s="6"/>
      <c r="E24" s="6"/>
    </row>
    <row r="25" spans="2:5" ht="15">
      <c r="B25" s="10"/>
      <c r="C25" s="11"/>
      <c r="D25" s="6"/>
      <c r="E25" s="6"/>
    </row>
    <row r="26" spans="2:5" ht="15">
      <c r="B26" s="10"/>
      <c r="C26" s="11"/>
      <c r="D26" s="6"/>
      <c r="E26" s="6"/>
    </row>
    <row r="27" spans="2:5" ht="15">
      <c r="B27" s="10"/>
      <c r="C27" s="11"/>
      <c r="D27" s="6"/>
      <c r="E27" s="6"/>
    </row>
    <row r="28" spans="2:5" ht="15">
      <c r="B28" s="10"/>
      <c r="C28" s="11"/>
      <c r="D28" s="6"/>
      <c r="E28" s="6"/>
    </row>
    <row r="29" spans="2:5" ht="15">
      <c r="B29" s="10"/>
      <c r="C29" s="11"/>
      <c r="D29" s="6"/>
      <c r="E29" s="6"/>
    </row>
    <row r="30" spans="2:5" ht="15">
      <c r="B30" s="10"/>
      <c r="C30" s="11"/>
      <c r="D30" s="6"/>
      <c r="E30" s="6"/>
    </row>
    <row r="31" spans="2:5" ht="15">
      <c r="B31" s="10"/>
      <c r="C31" s="11"/>
      <c r="D31" s="6"/>
      <c r="E31" s="6"/>
    </row>
    <row r="32" spans="3:5" ht="15">
      <c r="C32" s="11"/>
      <c r="D32" s="6"/>
      <c r="E32" s="7"/>
    </row>
    <row r="33" spans="3:5" ht="15">
      <c r="C33" s="11"/>
      <c r="D33" s="6"/>
      <c r="E33" s="6"/>
    </row>
    <row r="35" spans="2:5" ht="15">
      <c r="B35" s="10"/>
      <c r="C35" s="10"/>
      <c r="D35" s="6"/>
      <c r="E35" s="6"/>
    </row>
    <row r="36" spans="2:5" ht="15">
      <c r="B36" s="10"/>
      <c r="C36" s="10"/>
      <c r="D36" s="6"/>
      <c r="E36" s="6"/>
    </row>
    <row r="37" spans="2:5" ht="15">
      <c r="B37" s="10"/>
      <c r="C37" s="10"/>
      <c r="D37" s="6"/>
      <c r="E37" s="6"/>
    </row>
    <row r="38" spans="2:5" ht="15">
      <c r="B38" s="10"/>
      <c r="C38" s="10"/>
      <c r="D38" s="6"/>
      <c r="E38" s="6"/>
    </row>
    <row r="39" spans="2:5" ht="15">
      <c r="B39" s="10"/>
      <c r="C39" s="10"/>
      <c r="D39" s="6"/>
      <c r="E39" s="6"/>
    </row>
    <row r="40" spans="4:5" ht="15">
      <c r="D40" s="6"/>
      <c r="E40" s="6"/>
    </row>
    <row r="41" spans="2:5" ht="15">
      <c r="B41" s="10"/>
      <c r="C41" s="11"/>
      <c r="D41" s="6"/>
      <c r="E41" s="6"/>
    </row>
    <row r="42" spans="2:5" ht="15">
      <c r="B42" s="10"/>
      <c r="C42" s="11"/>
      <c r="D42" s="6"/>
      <c r="E42" s="9"/>
    </row>
    <row r="43" spans="2:5" ht="15">
      <c r="B43" s="10"/>
      <c r="C43" s="11"/>
      <c r="D43" s="6"/>
      <c r="E43" s="9"/>
    </row>
    <row r="44" spans="2:5" ht="15">
      <c r="B44" s="10"/>
      <c r="C44" s="11"/>
      <c r="D44" s="6"/>
      <c r="E44" s="9"/>
    </row>
    <row r="45" spans="2:5" ht="15">
      <c r="B45" s="10"/>
      <c r="C45" s="11"/>
      <c r="D45" s="6"/>
      <c r="E45" s="9"/>
    </row>
    <row r="46" spans="4:5" ht="15">
      <c r="D46" s="6"/>
      <c r="E46" s="6"/>
    </row>
    <row r="47" spans="2:5" ht="15">
      <c r="B47" s="10"/>
      <c r="C47" s="11"/>
      <c r="D47" s="6"/>
      <c r="E47" s="6"/>
    </row>
    <row r="48" spans="4:5" ht="15">
      <c r="D48" s="6"/>
      <c r="E48" s="6"/>
    </row>
    <row r="49" spans="4:5" ht="15">
      <c r="D49" s="6"/>
      <c r="E49" s="6"/>
    </row>
    <row r="50" spans="4:5" ht="15">
      <c r="D50" s="6"/>
      <c r="E50" s="6"/>
    </row>
    <row r="51" spans="4:5" ht="15">
      <c r="D51" s="6"/>
      <c r="E51" s="9"/>
    </row>
    <row r="52" spans="2:8" ht="15">
      <c r="B52" s="12"/>
      <c r="C52" s="12"/>
      <c r="D52" s="13"/>
      <c r="E52" s="13"/>
      <c r="F52" s="31"/>
      <c r="H52" s="38"/>
    </row>
    <row r="53" spans="2:5" ht="15">
      <c r="B53" s="5"/>
      <c r="C53" s="5"/>
      <c r="D53" s="6"/>
      <c r="E53" s="7"/>
    </row>
    <row r="54" spans="3:5" ht="15">
      <c r="C54" s="5"/>
      <c r="D54" s="6"/>
      <c r="E54" s="7"/>
    </row>
    <row r="55" spans="3:9" ht="15">
      <c r="C55" s="5"/>
      <c r="D55" s="16"/>
      <c r="E55" s="16"/>
      <c r="F55" s="32"/>
      <c r="H55" s="39"/>
      <c r="I55" s="39"/>
    </row>
    <row r="56" spans="4:5" ht="15">
      <c r="D56" s="6"/>
      <c r="E56" s="6"/>
    </row>
    <row r="57" spans="4:7" ht="15">
      <c r="D57" s="6"/>
      <c r="E57" s="6"/>
      <c r="G57" s="26"/>
    </row>
    <row r="58" spans="4:5" ht="15">
      <c r="D58" s="14"/>
      <c r="E58" s="15"/>
    </row>
    <row r="59" spans="4:7" ht="15">
      <c r="D59" s="6"/>
      <c r="E59" s="6"/>
      <c r="G59" s="26"/>
    </row>
    <row r="60" spans="4:5" ht="15">
      <c r="D60" s="6"/>
      <c r="E60" s="6"/>
    </row>
    <row r="61" spans="4:7" ht="15">
      <c r="D61" s="6"/>
      <c r="E61" s="6"/>
      <c r="G61" s="26"/>
    </row>
    <row r="62" spans="4:5" ht="15">
      <c r="D62" s="8"/>
      <c r="E62" s="8"/>
    </row>
    <row r="63" spans="4:5" ht="15">
      <c r="D63" s="8"/>
      <c r="E63" s="8"/>
    </row>
    <row r="64" spans="2:9" ht="15">
      <c r="B64" s="5"/>
      <c r="C64" s="5"/>
      <c r="D64" s="16"/>
      <c r="E64" s="16"/>
      <c r="F64" s="32"/>
      <c r="H64" s="39"/>
      <c r="I64" s="39"/>
    </row>
    <row r="65" spans="4:5" ht="15">
      <c r="D65" s="6"/>
      <c r="E65" s="6"/>
    </row>
    <row r="66" spans="4:5" ht="15">
      <c r="D66" s="6"/>
      <c r="E66" s="6"/>
    </row>
    <row r="67" spans="4:5" ht="15">
      <c r="D67" s="6"/>
      <c r="E67" s="6"/>
    </row>
    <row r="68" spans="4:5" ht="15">
      <c r="D68" s="6"/>
      <c r="E68" s="6"/>
    </row>
    <row r="69" spans="3:9" ht="15">
      <c r="C69" s="5"/>
      <c r="D69" s="19"/>
      <c r="E69" s="19"/>
      <c r="F69" s="33"/>
      <c r="H69" s="40"/>
      <c r="I69" s="40"/>
    </row>
    <row r="70" spans="4:5" ht="15">
      <c r="D70" s="6"/>
      <c r="E70" s="6"/>
    </row>
    <row r="71" spans="4:5" ht="15">
      <c r="D71" s="6"/>
      <c r="E71" s="6"/>
    </row>
    <row r="72" spans="4:7" ht="15">
      <c r="D72" s="6"/>
      <c r="E72" s="6"/>
      <c r="G72" s="26"/>
    </row>
    <row r="73" spans="2:5" ht="15">
      <c r="B73" s="10"/>
      <c r="C73" s="10"/>
      <c r="D73" s="17"/>
      <c r="E73" s="17"/>
    </row>
    <row r="74" spans="4:5" ht="15">
      <c r="D74" s="6"/>
      <c r="E74" s="6"/>
    </row>
    <row r="75" spans="3:5" ht="15">
      <c r="C75" s="11"/>
      <c r="D75" s="6"/>
      <c r="E75" s="6"/>
    </row>
    <row r="76" spans="3:5" ht="15">
      <c r="C76" s="11"/>
      <c r="D76" s="6"/>
      <c r="E76" s="18"/>
    </row>
    <row r="77" spans="4:5" ht="15">
      <c r="D77" s="6"/>
      <c r="E77" s="6"/>
    </row>
    <row r="78" spans="2:5" ht="15">
      <c r="B78" s="5"/>
      <c r="C78" s="5"/>
      <c r="D78" s="19"/>
      <c r="E78" s="19"/>
    </row>
    <row r="79" spans="3:9" ht="15">
      <c r="C79" s="5"/>
      <c r="D79" s="19"/>
      <c r="E79" s="19"/>
      <c r="F79" s="33"/>
      <c r="H79" s="40"/>
      <c r="I79" s="40"/>
    </row>
    <row r="80" spans="4:5" ht="15">
      <c r="D80" s="6"/>
      <c r="E80" s="6"/>
    </row>
    <row r="81" spans="3:5" ht="15">
      <c r="C81" s="20"/>
      <c r="D81" s="6"/>
      <c r="E81" s="6"/>
    </row>
    <row r="82" spans="4:5" ht="15">
      <c r="D82" s="6"/>
      <c r="E82" s="6"/>
    </row>
    <row r="83" spans="4:5" ht="15">
      <c r="D83" s="6"/>
      <c r="E83" s="6"/>
    </row>
    <row r="84" spans="3:9" ht="15">
      <c r="C84" s="5"/>
      <c r="D84" s="19"/>
      <c r="E84" s="19"/>
      <c r="F84" s="33"/>
      <c r="H84" s="40"/>
      <c r="I84" s="40"/>
    </row>
    <row r="85" spans="2:5" ht="15">
      <c r="B85" s="10"/>
      <c r="C85" s="20"/>
      <c r="D85" s="17"/>
      <c r="E85" s="9"/>
    </row>
    <row r="86" spans="4:7" ht="15">
      <c r="D86" s="6"/>
      <c r="E86" s="6"/>
      <c r="G86" s="26"/>
    </row>
    <row r="87" spans="4:5" ht="15">
      <c r="D87" s="6"/>
      <c r="E87" s="6"/>
    </row>
    <row r="88" spans="4:5" ht="15">
      <c r="D88" s="6"/>
      <c r="E88" s="6"/>
    </row>
    <row r="89" spans="4:5" ht="15">
      <c r="D89" s="6"/>
      <c r="E89" s="6"/>
    </row>
    <row r="90" spans="4:5" ht="15">
      <c r="D90" s="6"/>
      <c r="E90" s="6"/>
    </row>
    <row r="91" spans="3:9" ht="15">
      <c r="C91" s="5"/>
      <c r="D91" s="16"/>
      <c r="E91" s="16"/>
      <c r="F91" s="32"/>
      <c r="H91" s="39"/>
      <c r="I91" s="39"/>
    </row>
    <row r="92" spans="4:5" ht="15">
      <c r="D92" s="6"/>
      <c r="E92" s="6"/>
    </row>
    <row r="93" spans="4:5" ht="15">
      <c r="D93" s="6"/>
      <c r="E93" s="6"/>
    </row>
    <row r="94" spans="3:9" ht="15">
      <c r="C94" s="5"/>
      <c r="D94" s="19"/>
      <c r="E94" s="19"/>
      <c r="F94" s="33"/>
      <c r="H94" s="40"/>
      <c r="I94" s="40"/>
    </row>
    <row r="95" spans="4:5" ht="15">
      <c r="D95" s="6"/>
      <c r="E95" s="6"/>
    </row>
    <row r="96" spans="3:5" ht="15">
      <c r="C96" s="20"/>
      <c r="D96" s="6"/>
      <c r="E96" s="6"/>
    </row>
    <row r="97" spans="3:5" ht="15">
      <c r="C97" s="20"/>
      <c r="D97" s="6"/>
      <c r="E97" s="6"/>
    </row>
    <row r="98" spans="4:5" ht="15">
      <c r="D98" s="6"/>
      <c r="E98" s="6"/>
    </row>
    <row r="99" spans="4:5" ht="15">
      <c r="D99" s="6"/>
      <c r="E99" s="6"/>
    </row>
    <row r="100" spans="4:5" ht="15">
      <c r="D100" s="6"/>
      <c r="E100" s="6"/>
    </row>
    <row r="101" spans="4:5" ht="15">
      <c r="D101" s="6"/>
      <c r="E101" s="6"/>
    </row>
    <row r="102" spans="4:5" ht="15">
      <c r="D102" s="6"/>
      <c r="E102" s="6"/>
    </row>
    <row r="103" spans="4:9" s="25" customFormat="1" ht="15">
      <c r="D103" s="17"/>
      <c r="E103" s="17"/>
      <c r="F103" s="30"/>
      <c r="G103" s="26"/>
      <c r="H103" s="41"/>
      <c r="I103" s="37"/>
    </row>
    <row r="104" spans="2:5" ht="15">
      <c r="B104" s="21"/>
      <c r="C104" s="21"/>
      <c r="D104" s="22"/>
      <c r="E104" s="22"/>
    </row>
    <row r="105" spans="4:5" ht="15">
      <c r="D105" s="6"/>
      <c r="E105" s="6"/>
    </row>
    <row r="106" spans="4:5" ht="15">
      <c r="D106" s="6"/>
      <c r="E106" s="6"/>
    </row>
    <row r="107" spans="4:5" ht="15">
      <c r="D107" s="6"/>
      <c r="E107" s="6"/>
    </row>
    <row r="108" spans="4:5" ht="15">
      <c r="D108" s="6"/>
      <c r="E108" s="6"/>
    </row>
    <row r="109" spans="4:5" ht="15">
      <c r="D109" s="6"/>
      <c r="E109" s="6"/>
    </row>
    <row r="110" spans="4:5" ht="15">
      <c r="D110" s="6"/>
      <c r="E110" s="6"/>
    </row>
    <row r="111" spans="4:5" ht="15">
      <c r="D111" s="6"/>
      <c r="E111" s="6"/>
    </row>
    <row r="112" spans="4:5" ht="15">
      <c r="D112" s="6"/>
      <c r="E112" s="6"/>
    </row>
    <row r="113" spans="4:5" ht="15">
      <c r="D113" s="6"/>
      <c r="E113" s="6"/>
    </row>
    <row r="114" spans="4:5" ht="15">
      <c r="D114" s="6"/>
      <c r="E114" s="6"/>
    </row>
    <row r="115" spans="4:5" ht="15">
      <c r="D115" s="6"/>
      <c r="E115" s="6"/>
    </row>
    <row r="116" spans="4:5" ht="15">
      <c r="D116" s="6"/>
      <c r="E116" s="6"/>
    </row>
    <row r="117" spans="4:5" ht="15">
      <c r="D117" s="6"/>
      <c r="E117" s="6"/>
    </row>
    <row r="118" spans="2:9" ht="15">
      <c r="B118" s="5"/>
      <c r="C118" s="5"/>
      <c r="D118" s="19"/>
      <c r="E118" s="19"/>
      <c r="F118" s="33"/>
      <c r="H118" s="40"/>
      <c r="I118" s="40"/>
    </row>
    <row r="119" spans="4:5" ht="15">
      <c r="D119" s="6"/>
      <c r="E119" s="24"/>
    </row>
    <row r="120" spans="4:5" ht="15">
      <c r="D120" s="6"/>
      <c r="E120" s="7"/>
    </row>
    <row r="121" spans="4:5" ht="15">
      <c r="D121" s="6"/>
      <c r="E121" s="6"/>
    </row>
    <row r="122" spans="4:5" ht="15">
      <c r="D122" s="6"/>
      <c r="E122" s="6"/>
    </row>
    <row r="123" spans="4:5" ht="15">
      <c r="D123" s="6"/>
      <c r="E123" s="6"/>
    </row>
    <row r="124" spans="4:5" ht="15">
      <c r="D124" s="6"/>
      <c r="E124" s="6"/>
    </row>
    <row r="125" spans="2:5" ht="15">
      <c r="B125" s="10"/>
      <c r="C125" s="10"/>
      <c r="D125" s="17"/>
      <c r="E125" s="17"/>
    </row>
    <row r="126" spans="4:5" ht="15">
      <c r="D126" s="6"/>
      <c r="E126" s="6"/>
    </row>
    <row r="127" spans="4:5" ht="15">
      <c r="D127" s="6"/>
      <c r="E127" s="6"/>
    </row>
    <row r="128" spans="4:5" ht="15">
      <c r="D128" s="6"/>
      <c r="E128" s="6"/>
    </row>
    <row r="129" spans="4:5" ht="15">
      <c r="D129" s="6"/>
      <c r="E129" s="6"/>
    </row>
    <row r="130" spans="4:5" ht="15">
      <c r="D130" s="6"/>
      <c r="E130" s="6"/>
    </row>
    <row r="131" spans="2:5" ht="15">
      <c r="B131" s="5"/>
      <c r="C131" s="5"/>
      <c r="D131" s="19"/>
      <c r="E131" s="19"/>
    </row>
    <row r="132" spans="3:8" ht="15">
      <c r="C132" s="5"/>
      <c r="D132" s="23"/>
      <c r="E132" s="23"/>
      <c r="F132" s="34"/>
      <c r="H132" s="42"/>
    </row>
    <row r="133" spans="4:5" ht="15">
      <c r="D133" s="6"/>
      <c r="E133" s="6"/>
    </row>
    <row r="134" spans="4:5" ht="15">
      <c r="D134" s="6"/>
      <c r="E134" s="6"/>
    </row>
    <row r="135" spans="4:5" ht="15">
      <c r="D135" s="6"/>
      <c r="E135" s="6"/>
    </row>
    <row r="136" spans="2:5" ht="15">
      <c r="B136" s="10"/>
      <c r="C136" s="10"/>
      <c r="D136" s="17"/>
      <c r="E136" s="17"/>
    </row>
    <row r="137" spans="2:5" ht="15">
      <c r="B137" s="11"/>
      <c r="C137" s="11"/>
      <c r="D137" s="6"/>
      <c r="E137" s="6"/>
    </row>
    <row r="138" spans="4:5" ht="15">
      <c r="D138" s="6"/>
      <c r="E138" s="6"/>
    </row>
    <row r="139" spans="4:5" ht="15">
      <c r="D139" s="6"/>
      <c r="E139" s="6"/>
    </row>
    <row r="140" spans="4:5" ht="15">
      <c r="D140" s="6"/>
      <c r="E140" s="8"/>
    </row>
    <row r="141" spans="4:7" ht="15">
      <c r="D141" s="6"/>
      <c r="E141" s="6"/>
      <c r="G141" s="27"/>
    </row>
    <row r="142" spans="4:5" ht="15">
      <c r="D142" s="8"/>
      <c r="E142" s="8"/>
    </row>
    <row r="143" spans="4:5" ht="15">
      <c r="D143" s="6"/>
      <c r="E143" s="6"/>
    </row>
    <row r="144" spans="2:9" ht="15">
      <c r="B144" s="5"/>
      <c r="C144" s="5"/>
      <c r="D144" s="19"/>
      <c r="E144" s="19"/>
      <c r="F144" s="33"/>
      <c r="H144" s="40"/>
      <c r="I144" s="40"/>
    </row>
    <row r="145" spans="4:8" ht="15">
      <c r="D145" s="6"/>
      <c r="E145" s="6"/>
      <c r="F145" s="35"/>
      <c r="H145" s="43"/>
    </row>
    <row r="146" spans="3:5" ht="15">
      <c r="C146" s="5"/>
      <c r="D146" s="6"/>
      <c r="E146" s="7"/>
    </row>
    <row r="147" spans="2:5" ht="15">
      <c r="B147" s="11"/>
      <c r="C147" s="11"/>
      <c r="D147" s="6"/>
      <c r="E147" s="7"/>
    </row>
    <row r="148" spans="2:5" ht="15">
      <c r="B148" s="11"/>
      <c r="C148" s="11"/>
      <c r="D148" s="6"/>
      <c r="E148" s="6"/>
    </row>
    <row r="149" spans="2:6" ht="15">
      <c r="B149" s="11"/>
      <c r="C149" s="11"/>
      <c r="D149" s="6"/>
      <c r="E149" s="6"/>
      <c r="F149" s="35"/>
    </row>
    <row r="150" spans="3:5" ht="15">
      <c r="C150" s="11"/>
      <c r="D150" s="6"/>
      <c r="E150" s="6"/>
    </row>
    <row r="151" spans="3:5" ht="15">
      <c r="C151" s="11"/>
      <c r="D151" s="6"/>
      <c r="E151" s="7"/>
    </row>
    <row r="152" spans="3:8" ht="18.75">
      <c r="C152" s="11"/>
      <c r="D152" s="6"/>
      <c r="E152" s="7"/>
      <c r="H152" s="44"/>
    </row>
    <row r="153" spans="3:8" ht="18.75">
      <c r="C153" s="5"/>
      <c r="D153" s="36"/>
      <c r="E153" s="7"/>
      <c r="H153" s="44"/>
    </row>
    <row r="154" spans="3:8" ht="18.75">
      <c r="C154" s="11"/>
      <c r="D154" s="6"/>
      <c r="E154" s="7"/>
      <c r="H154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Tonis</dc:creator>
  <cp:keywords/>
  <dc:description/>
  <cp:lastModifiedBy>Tonis</cp:lastModifiedBy>
  <cp:lastPrinted>2015-01-13T09:56:00Z</cp:lastPrinted>
  <dcterms:created xsi:type="dcterms:W3CDTF">2008-12-02T08:48:48Z</dcterms:created>
  <dcterms:modified xsi:type="dcterms:W3CDTF">2015-01-14T12:08:54Z</dcterms:modified>
  <cp:category/>
  <cp:version/>
  <cp:contentType/>
  <cp:contentStatus/>
</cp:coreProperties>
</file>